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externalReferences>
    <externalReference r:id="rId2"/>
  </externalReferences>
  <definedNames>
    <definedName name="Alaülesanne">[1]andmetabel!$A$3:$A$24</definedName>
    <definedName name="Arendusühik">[1]andmetabel!$A$27:$A$28</definedName>
    <definedName name="Periood">[1]andmetabel!$C$27:$C$33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3" i="1" l="1"/>
  <c r="F112" i="1"/>
  <c r="F111" i="1"/>
  <c r="F110" i="1"/>
  <c r="F109" i="1"/>
  <c r="F108" i="1"/>
  <c r="F106" i="1"/>
  <c r="F105" i="1"/>
  <c r="F104" i="1"/>
  <c r="F103" i="1"/>
  <c r="F101" i="1"/>
  <c r="F100" i="1"/>
  <c r="F99" i="1"/>
  <c r="F96" i="1"/>
  <c r="F95" i="1"/>
  <c r="F94" i="1"/>
  <c r="F91" i="1"/>
  <c r="F90" i="1"/>
  <c r="F89" i="1"/>
  <c r="F88" i="1"/>
  <c r="F86" i="1"/>
  <c r="F85" i="1"/>
  <c r="F84" i="1"/>
  <c r="F83" i="1"/>
  <c r="F82" i="1"/>
  <c r="F81" i="1"/>
  <c r="F80" i="1"/>
  <c r="F79" i="1"/>
  <c r="F78" i="1"/>
  <c r="F77" i="1"/>
  <c r="F76" i="1"/>
  <c r="F73" i="1"/>
  <c r="F72" i="1"/>
  <c r="F71" i="1"/>
  <c r="F69" i="1"/>
  <c r="F68" i="1"/>
  <c r="F67" i="1"/>
  <c r="F66" i="1"/>
  <c r="F65" i="1"/>
  <c r="F62" i="1"/>
  <c r="F61" i="1"/>
  <c r="F60" i="1"/>
  <c r="F59" i="1"/>
  <c r="F56" i="1"/>
  <c r="F55" i="1"/>
  <c r="F54" i="1"/>
  <c r="F51" i="1"/>
  <c r="F50" i="1"/>
  <c r="F49" i="1"/>
  <c r="F48" i="1"/>
  <c r="F47" i="1"/>
  <c r="F46" i="1"/>
  <c r="F43" i="1"/>
  <c r="F42" i="1"/>
  <c r="F41" i="1"/>
  <c r="F38" i="1"/>
  <c r="F37" i="1"/>
  <c r="F34" i="1"/>
  <c r="F33" i="1"/>
  <c r="F31" i="1" s="1"/>
  <c r="F30" i="1"/>
  <c r="F29" i="1"/>
  <c r="F26" i="1"/>
  <c r="F25" i="1"/>
  <c r="F24" i="1"/>
  <c r="F23" i="1"/>
  <c r="F22" i="1"/>
  <c r="F19" i="1"/>
  <c r="F18" i="1"/>
  <c r="F17" i="1"/>
  <c r="F15" i="1"/>
  <c r="F14" i="1"/>
  <c r="F13" i="1"/>
  <c r="F12" i="1"/>
  <c r="F39" i="1" l="1"/>
  <c r="F35" i="1"/>
  <c r="F92" i="1"/>
  <c r="F63" i="1"/>
  <c r="F97" i="1"/>
  <c r="F27" i="1"/>
  <c r="F74" i="1"/>
  <c r="F44" i="1"/>
  <c r="F52" i="1"/>
  <c r="F20" i="1"/>
  <c r="F57" i="1"/>
  <c r="F8" i="1"/>
  <c r="F10" i="1" s="1"/>
  <c r="F9" i="1" l="1"/>
  <c r="F115" i="1" s="1"/>
</calcChain>
</file>

<file path=xl/comments1.xml><?xml version="1.0" encoding="utf-8"?>
<comments xmlns="http://schemas.openxmlformats.org/spreadsheetml/2006/main">
  <authors>
    <author>Author</author>
  </authors>
  <commentList>
    <comment ref="A16" authorId="0" shapeId="0">
      <text>
        <r>
          <rPr>
            <b/>
            <sz val="8"/>
            <color rgb="FF000000"/>
            <rFont val="Tahoma"/>
            <family val="2"/>
            <charset val="186"/>
          </rPr>
          <t>Puusepp:</t>
        </r>
        <r>
          <rPr>
            <sz val="8"/>
            <color rgb="FF000000"/>
            <rFont val="Tahoma"/>
            <family val="2"/>
            <charset val="186"/>
          </rPr>
          <t xml:space="preserve">
Väljaõppeks vajalike bürootarvete soetuseks nt paber, kirjutusvahend, joonlaud jne
</t>
        </r>
        <r>
          <rPr>
            <b/>
            <sz val="8"/>
            <color rgb="FF000000"/>
            <rFont val="Tahoma"/>
            <family val="2"/>
            <charset val="186"/>
          </rPr>
          <t>Bürootarbeid ei pea detailideni lahti kirjutama (nt komplekt per in/per õppus või komplekt per õppus)!</t>
        </r>
      </text>
    </comment>
    <comment ref="A23" authorId="0" shapeId="0">
      <text>
        <r>
          <rPr>
            <b/>
            <sz val="8"/>
            <color rgb="FF000000"/>
            <rFont val="Tahoma"/>
            <family val="2"/>
            <charset val="186"/>
          </rPr>
          <t>Puusepp:</t>
        </r>
        <r>
          <rPr>
            <sz val="8"/>
            <color rgb="FF000000"/>
            <rFont val="Tahoma"/>
            <family val="2"/>
            <charset val="186"/>
          </rPr>
          <t xml:space="preserve">
Mõeldud nt voldikute, infomaterjalide, sertifikaatide jms tegemiseks</t>
        </r>
      </text>
    </comment>
  </commentList>
</comments>
</file>

<file path=xl/sharedStrings.xml><?xml version="1.0" encoding="utf-8"?>
<sst xmlns="http://schemas.openxmlformats.org/spreadsheetml/2006/main" count="132" uniqueCount="72">
  <si>
    <t>ÜRITUSE NIMETUS:</t>
  </si>
  <si>
    <t>PERIOOD (vali kui ei tea täpset toimumisaega):</t>
  </si>
  <si>
    <t>KÄSUNDUS/TÖÖVÕTU LEPINGU ALUSEL FÜÜSILISTELE ISIKUTELE MAKSTAV TASU (5005 00)</t>
  </si>
  <si>
    <t>KOKKU:</t>
  </si>
  <si>
    <t>SOTSIAALMAKS (5060 00)</t>
  </si>
  <si>
    <t>TÖÖTUSKINDLUSTUS (5060 40)</t>
  </si>
  <si>
    <t>Töö sisu</t>
  </si>
  <si>
    <t>Tunde päevas</t>
  </si>
  <si>
    <t>Päevi</t>
  </si>
  <si>
    <t>In arv</t>
  </si>
  <si>
    <t>Tunnitasu</t>
  </si>
  <si>
    <t>Päevatasu</t>
  </si>
  <si>
    <t>BÜROOTARBED (5500 00)</t>
  </si>
  <si>
    <t>Nimetus</t>
  </si>
  <si>
    <t>Kogus</t>
  </si>
  <si>
    <t>Hind</t>
  </si>
  <si>
    <t>TRÜKISED (5500 01)</t>
  </si>
  <si>
    <t>SIDETEENUSED (5500 10)</t>
  </si>
  <si>
    <t>ESINDUS- ja VASTUVÕTUKULUD (5500 40)</t>
  </si>
  <si>
    <t>KINGITUSED ja AUHINNAD (5500 41)</t>
  </si>
  <si>
    <t>KÜTUS (5513 00)</t>
  </si>
  <si>
    <t>Marsruut (üldiselt)</t>
  </si>
  <si>
    <t>Sõiduk</t>
  </si>
  <si>
    <t xml:space="preserve">km </t>
  </si>
  <si>
    <t xml:space="preserve">l/100 km </t>
  </si>
  <si>
    <t>eur/ l</t>
  </si>
  <si>
    <t>INVENTAR (5515 00)</t>
  </si>
  <si>
    <t>Kui tellite KLPS G4 kaudu Kaitseväe kuivtoidupakke, siis need tuleb ka eelarvesse planeerida!!!</t>
  </si>
  <si>
    <t>Toitlustatavad</t>
  </si>
  <si>
    <t>eur/päevas</t>
  </si>
  <si>
    <t>toiduraha suurus 8,03</t>
  </si>
  <si>
    <t>katlatoit kuni +35% summas kuni 10,84</t>
  </si>
  <si>
    <t>KL kuivtoidupakk (nö selveri pakk) kuni KV kuivtoidupaki hinnani (palun arvestada reaalse vajadusega mitte maksimum hinnaga!)</t>
  </si>
  <si>
    <t>TOITLUSTUSTEENUSED (5521 10)</t>
  </si>
  <si>
    <t>Kaitseväe kuivtoidupakk</t>
  </si>
  <si>
    <t>Katlatoidu/maleva kuivtoidupaki ja toitlustusteenuse arvutuse lihtsustamiseks:</t>
  </si>
  <si>
    <t>1 söögikorra pakk keskm.hind 5,5</t>
  </si>
  <si>
    <t>HS 27%, LS 40% ÕS 33%</t>
  </si>
  <si>
    <t>Seega HS,LS,ÕS 3x5,5 = 16,50</t>
  </si>
  <si>
    <t xml:space="preserve">HS + LS + ÕS </t>
  </si>
  <si>
    <t>päev</t>
  </si>
  <si>
    <t>HS + LS</t>
  </si>
  <si>
    <t>päeva</t>
  </si>
  <si>
    <t>Toitlustusteenus</t>
  </si>
  <si>
    <t>HS + ÕS</t>
  </si>
  <si>
    <t>MEDITSIINI- ja HÜGIEENITARBED (5522 00)</t>
  </si>
  <si>
    <t>Piirhind 16,06</t>
  </si>
  <si>
    <t>LS + ÕS</t>
  </si>
  <si>
    <t>erandina Kirna õppekeskus14,82 (lepingujärgne hind kehtib kuni 23.09.2023)</t>
  </si>
  <si>
    <t>HS</t>
  </si>
  <si>
    <t>KLK 19,80 (lepingujärgne hind kehtib kuni 31.10.2023)</t>
  </si>
  <si>
    <t xml:space="preserve">LS  </t>
  </si>
  <si>
    <t>ÕS</t>
  </si>
  <si>
    <t>ÕPPEVAHENDID- ja TARVIKUD (5524 40)</t>
  </si>
  <si>
    <t>MAJUTUSKULU, RUUMIDE JA INVENTARI RENT ning MUUD TEENUSED (5524 50)</t>
  </si>
  <si>
    <t>TRANSPORDIKULUD (5540 20)</t>
  </si>
  <si>
    <t>KOLMANDATELE ISIKUTELE HÜVITATUD KULUD (5540 40)</t>
  </si>
  <si>
    <t>Telefonikõned</t>
  </si>
  <si>
    <t>Summa</t>
  </si>
  <si>
    <t>Ühistranspordi pilet</t>
  </si>
  <si>
    <t>Pileti hind</t>
  </si>
  <si>
    <t>Väljaõppel kompenseeritav sõidukulu (marsruut)</t>
  </si>
  <si>
    <t>Km</t>
  </si>
  <si>
    <t>Km hind</t>
  </si>
  <si>
    <t>EELARVE KOKKU:</t>
  </si>
  <si>
    <t>Koostas:</t>
  </si>
  <si>
    <r>
      <t>NIMETUSE TÄPSUSTUS (</t>
    </r>
    <r>
      <rPr>
        <b/>
        <sz val="10"/>
        <color rgb="FFFF0000"/>
        <rFont val="Arial"/>
        <family val="2"/>
        <charset val="186"/>
      </rPr>
      <t>käsitsi sisestatav</t>
    </r>
    <r>
      <rPr>
        <b/>
        <sz val="10"/>
        <rFont val="Arial"/>
        <family val="2"/>
        <charset val="186"/>
      </rPr>
      <t>)</t>
    </r>
  </si>
  <si>
    <r>
      <t>TOIMUMISAEG:</t>
    </r>
    <r>
      <rPr>
        <sz val="10"/>
        <rFont val="Arial"/>
        <family val="2"/>
        <charset val="186"/>
      </rPr>
      <t xml:space="preserve">                    . </t>
    </r>
  </si>
  <si>
    <r>
      <t>TOIMUMISKOHT:</t>
    </r>
    <r>
      <rPr>
        <sz val="10"/>
        <rFont val="Arial"/>
        <family val="2"/>
        <charset val="186"/>
      </rPr>
      <t xml:space="preserve"> </t>
    </r>
  </si>
  <si>
    <r>
      <t>KOOLITAJAD, INSTRUKTORID (</t>
    </r>
    <r>
      <rPr>
        <b/>
        <sz val="10"/>
        <color rgb="FFFF0000"/>
        <rFont val="Arial"/>
        <family val="2"/>
        <charset val="186"/>
      </rPr>
      <t>arv</t>
    </r>
    <r>
      <rPr>
        <b/>
        <sz val="10"/>
        <rFont val="Arial"/>
        <family val="2"/>
        <charset val="186"/>
      </rPr>
      <t>):</t>
    </r>
    <r>
      <rPr>
        <sz val="10"/>
        <rFont val="Arial"/>
        <family val="2"/>
        <charset val="186"/>
      </rPr>
      <t xml:space="preserve"> </t>
    </r>
  </si>
  <si>
    <r>
      <t>OSALEJAD (</t>
    </r>
    <r>
      <rPr>
        <b/>
        <sz val="10"/>
        <color rgb="FFFF0000"/>
        <rFont val="Arial"/>
        <family val="2"/>
        <charset val="186"/>
      </rPr>
      <t>arv</t>
    </r>
    <r>
      <rPr>
        <b/>
        <sz val="10"/>
        <rFont val="Arial"/>
        <family val="2"/>
        <charset val="186"/>
      </rPr>
      <t>):</t>
    </r>
    <r>
      <rPr>
        <sz val="10"/>
        <rFont val="Arial"/>
        <family val="2"/>
        <charset val="186"/>
      </rPr>
      <t xml:space="preserve"> </t>
    </r>
  </si>
  <si>
    <r>
      <t>TOIDUAINED</t>
    </r>
    <r>
      <rPr>
        <sz val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(5521 00)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</si>
</sst>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color rgb="FFFF0000"/>
      <name val="Arial"/>
      <family val="2"/>
      <charset val="186"/>
    </font>
    <font>
      <sz val="10"/>
      <color rgb="FF0000FF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8"/>
      <color rgb="FF000000"/>
      <name val="Tahoma"/>
      <family val="2"/>
      <charset val="186"/>
    </font>
    <font>
      <sz val="8"/>
      <color rgb="FF000000"/>
      <name val="Tahom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99CC"/>
        <bgColor rgb="FF000000"/>
      </patternFill>
    </fill>
    <fill>
      <patternFill patternType="solid">
        <fgColor rgb="FFFFFF99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</cellStyleXfs>
  <cellXfs count="98">
    <xf numFmtId="0" fontId="0" fillId="0" borderId="0" xfId="0"/>
    <xf numFmtId="0" fontId="2" fillId="0" borderId="1" xfId="0" applyFont="1" applyFill="1" applyBorder="1"/>
    <xf numFmtId="0" fontId="5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/>
    <xf numFmtId="14" fontId="3" fillId="0" borderId="2" xfId="0" applyNumberFormat="1" applyFont="1" applyFill="1" applyBorder="1" applyAlignment="1">
      <alignment horizontal="left"/>
    </xf>
    <xf numFmtId="14" fontId="3" fillId="0" borderId="3" xfId="0" applyNumberFormat="1" applyFont="1" applyFill="1" applyBorder="1" applyAlignment="1"/>
    <xf numFmtId="14" fontId="3" fillId="0" borderId="4" xfId="0" applyNumberFormat="1" applyFont="1" applyFill="1" applyBorder="1" applyAlignment="1"/>
    <xf numFmtId="0" fontId="3" fillId="0" borderId="2" xfId="0" applyNumberFormat="1" applyFont="1" applyFill="1" applyBorder="1" applyAlignment="1">
      <alignment horizontal="left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1" fontId="3" fillId="0" borderId="2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3" fontId="2" fillId="2" borderId="3" xfId="0" applyNumberFormat="1" applyFont="1" applyFill="1" applyBorder="1"/>
    <xf numFmtId="4" fontId="2" fillId="2" borderId="3" xfId="0" applyNumberFormat="1" applyFont="1" applyFill="1" applyBorder="1" applyAlignment="1">
      <alignment horizontal="right"/>
    </xf>
    <xf numFmtId="4" fontId="2" fillId="2" borderId="4" xfId="1" applyNumberFormat="1" applyFont="1" applyFill="1" applyBorder="1"/>
    <xf numFmtId="0" fontId="3" fillId="0" borderId="0" xfId="0" applyFont="1" applyFill="1" applyBorder="1" applyAlignment="1">
      <alignment horizont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5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3" fontId="6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4" fontId="7" fillId="0" borderId="1" xfId="1" applyNumberFormat="1" applyFont="1" applyFill="1" applyBorder="1" applyAlignment="1">
      <alignment horizontal="center"/>
    </xf>
    <xf numFmtId="4" fontId="3" fillId="3" borderId="1" xfId="1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4" fontId="6" fillId="0" borderId="1" xfId="1" applyNumberFormat="1" applyFont="1" applyFill="1" applyBorder="1" applyAlignment="1">
      <alignment horizontal="center"/>
    </xf>
    <xf numFmtId="4" fontId="6" fillId="3" borderId="1" xfId="1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/>
    <xf numFmtId="0" fontId="3" fillId="0" borderId="2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3" fillId="2" borderId="3" xfId="0" applyFont="1" applyFill="1" applyBorder="1"/>
    <xf numFmtId="3" fontId="3" fillId="2" borderId="3" xfId="0" applyNumberFormat="1" applyFont="1" applyFill="1" applyBorder="1"/>
    <xf numFmtId="0" fontId="6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4" fontId="3" fillId="0" borderId="1" xfId="0" applyNumberFormat="1" applyFont="1" applyFill="1" applyBorder="1" applyAlignment="1">
      <alignment horizontal="center"/>
    </xf>
    <xf numFmtId="4" fontId="3" fillId="3" borderId="1" xfId="1" applyNumberFormat="1" applyFont="1" applyFill="1" applyBorder="1"/>
    <xf numFmtId="4" fontId="2" fillId="2" borderId="3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4" fontId="2" fillId="2" borderId="4" xfId="2" applyNumberFormat="1" applyFont="1" applyFill="1" applyBorder="1" applyAlignment="1">
      <alignment horizontal="right"/>
    </xf>
    <xf numFmtId="0" fontId="2" fillId="0" borderId="0" xfId="0" applyFont="1" applyFill="1" applyBorder="1"/>
    <xf numFmtId="3" fontId="6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/>
    <xf numFmtId="4" fontId="3" fillId="0" borderId="1" xfId="1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center"/>
    </xf>
    <xf numFmtId="4" fontId="3" fillId="0" borderId="9" xfId="0" applyNumberFormat="1" applyFont="1" applyFill="1" applyBorder="1" applyAlignment="1">
      <alignment horizontal="center"/>
    </xf>
    <xf numFmtId="4" fontId="3" fillId="0" borderId="9" xfId="1" applyNumberFormat="1" applyFont="1" applyFill="1" applyBorder="1" applyAlignment="1">
      <alignment horizontal="center"/>
    </xf>
    <xf numFmtId="4" fontId="3" fillId="3" borderId="9" xfId="1" applyNumberFormat="1" applyFont="1" applyFill="1" applyBorder="1"/>
    <xf numFmtId="0" fontId="2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4" fontId="3" fillId="2" borderId="3" xfId="1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/>
    <xf numFmtId="4" fontId="2" fillId="0" borderId="0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/>
    </xf>
    <xf numFmtId="3" fontId="3" fillId="0" borderId="9" xfId="0" applyNumberFormat="1" applyFont="1" applyFill="1" applyBorder="1" applyAlignment="1">
      <alignment horizont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>
      <alignment wrapText="1"/>
    </xf>
    <xf numFmtId="4" fontId="3" fillId="0" borderId="0" xfId="1" applyNumberFormat="1" applyFont="1" applyFill="1" applyBorder="1"/>
    <xf numFmtId="0" fontId="3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" fontId="2" fillId="0" borderId="0" xfId="1" applyNumberFormat="1" applyFont="1" applyFill="1" applyBorder="1"/>
    <xf numFmtId="3" fontId="3" fillId="0" borderId="0" xfId="0" applyNumberFormat="1" applyFont="1" applyFill="1" applyBorder="1"/>
    <xf numFmtId="4" fontId="3" fillId="0" borderId="0" xfId="0" applyNumberFormat="1" applyFont="1" applyFill="1" applyBorder="1"/>
    <xf numFmtId="0" fontId="3" fillId="0" borderId="0" xfId="3" applyFont="1" applyFill="1" applyBorder="1"/>
  </cellXfs>
  <cellStyles count="4">
    <cellStyle name="Comma" xfId="1" builtinId="3"/>
    <cellStyle name="Comma [0]" xfId="2" builtinId="6"/>
    <cellStyle name="Normaallaad_Leht1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lver.Tamm/Documents/My%20Documents/2%200%202%204/Eelarve/Malevad/Valga_%20VOP_VOS_koond_2024%20-%20NK%20Valgamaa%20male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i selgituseks"/>
      <sheetName val="andmetabel"/>
      <sheetName val="kokku kontoplaanis"/>
      <sheetName val="kaudsed kulud"/>
      <sheetName val="sport"/>
      <sheetName val="koond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</sheetNames>
    <sheetDataSet>
      <sheetData sheetId="0"/>
      <sheetData sheetId="1">
        <row r="3">
          <cell r="A3" t="str">
            <v>Individuaalne_sõjaline_baasväljaõpe_71</v>
          </cell>
        </row>
        <row r="4">
          <cell r="A4" t="str">
            <v>Individuaalne_sõjaline_erialaõpe_72</v>
          </cell>
        </row>
        <row r="5">
          <cell r="A5" t="str">
            <v>Individuaalsed_õppelaskmised_73</v>
          </cell>
        </row>
        <row r="6">
          <cell r="A6" t="str">
            <v>Kollektiivne_sõjaline_väljaõpe_74</v>
          </cell>
        </row>
        <row r="7">
          <cell r="A7" t="str">
            <v>Toetav_sõjaväeline_õpe_75</v>
          </cell>
        </row>
        <row r="8">
          <cell r="A8" t="str">
            <v>Planeerimine_ja_kontroll_76</v>
          </cell>
        </row>
        <row r="9">
          <cell r="A9" t="str">
            <v>Valvetegevus_77</v>
          </cell>
        </row>
        <row r="10">
          <cell r="A10" t="str">
            <v>Koostöö_78</v>
          </cell>
        </row>
        <row r="11">
          <cell r="A11" t="str">
            <v>Juhtimine_79</v>
          </cell>
        </row>
        <row r="12">
          <cell r="A12" t="str">
            <v>Koolitused_ja_teabepäevad_80</v>
          </cell>
        </row>
        <row r="13">
          <cell r="A13" t="str">
            <v>Sport_81</v>
          </cell>
        </row>
        <row r="14">
          <cell r="A14" t="str">
            <v>Värbamine_ja_meedia_82</v>
          </cell>
        </row>
        <row r="15">
          <cell r="A15" t="str">
            <v>Toetus_84</v>
          </cell>
        </row>
        <row r="16">
          <cell r="A16" t="str">
            <v>Kultuur_87</v>
          </cell>
        </row>
        <row r="17">
          <cell r="A17" t="str">
            <v>Pidulikud_üritused_88</v>
          </cell>
        </row>
        <row r="18">
          <cell r="A18" t="str">
            <v>Organisatsiooni_kontrollmeetmed_89</v>
          </cell>
        </row>
        <row r="19">
          <cell r="A19" t="str">
            <v>Küberkaitseüksus_90</v>
          </cell>
        </row>
        <row r="20">
          <cell r="A20" t="str">
            <v>Naiskodukaitse_91</v>
          </cell>
        </row>
        <row r="21">
          <cell r="A21" t="str">
            <v>Noorteorganisatsioonid_92</v>
          </cell>
        </row>
        <row r="22">
          <cell r="A22" t="str">
            <v>VGr_93</v>
          </cell>
        </row>
        <row r="23">
          <cell r="A23" t="str">
            <v>Sihtüksused_ja_võrgustikud_95</v>
          </cell>
        </row>
        <row r="27">
          <cell r="A27" t="str">
            <v xml:space="preserve">Sõjaline_maakaitse  </v>
          </cell>
          <cell r="C27" t="str">
            <v>I kvartal</v>
          </cell>
        </row>
        <row r="28">
          <cell r="A28" t="str">
            <v>Administreerimine_ja_toetus</v>
          </cell>
          <cell r="C28" t="str">
            <v>II kvartal</v>
          </cell>
        </row>
        <row r="29">
          <cell r="C29" t="str">
            <v>III kvartal</v>
          </cell>
        </row>
        <row r="30">
          <cell r="C30" t="str">
            <v>IV kvartal</v>
          </cell>
        </row>
        <row r="31">
          <cell r="C31" t="str">
            <v>I poolaasta</v>
          </cell>
        </row>
        <row r="32">
          <cell r="C32" t="str">
            <v>II poolaasta</v>
          </cell>
        </row>
        <row r="33">
          <cell r="C33" t="str">
            <v>Aasta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22"/>
  <sheetViews>
    <sheetView tabSelected="1" topLeftCell="A93" zoomScaleNormal="100" workbookViewId="0">
      <selection activeCell="D80" sqref="D80"/>
    </sheetView>
  </sheetViews>
  <sheetFormatPr defaultColWidth="9.1796875" defaultRowHeight="12.5" x14ac:dyDescent="0.25"/>
  <cols>
    <col min="1" max="1" width="25.6328125" style="3" customWidth="1"/>
    <col min="2" max="3" width="12.36328125" style="3" customWidth="1"/>
    <col min="4" max="4" width="12.36328125" style="95" customWidth="1"/>
    <col min="5" max="6" width="12.36328125" style="96" customWidth="1"/>
    <col min="7" max="7" width="9.1796875" style="2" customWidth="1"/>
    <col min="8" max="11" width="9.1796875" style="3"/>
    <col min="12" max="12" width="6.81640625" style="3" customWidth="1"/>
    <col min="13" max="13" width="9.1796875" style="3"/>
    <col min="14" max="14" width="11.453125" style="3" customWidth="1"/>
    <col min="15" max="15" width="9.1796875" style="3"/>
    <col min="16" max="16" width="12.81640625" style="3" customWidth="1"/>
    <col min="17" max="16384" width="9.1796875" style="3"/>
  </cols>
  <sheetData>
    <row r="1" spans="1:9" ht="13" x14ac:dyDescent="0.3">
      <c r="A1" s="1" t="s">
        <v>0</v>
      </c>
      <c r="B1" s="5"/>
      <c r="C1" s="6"/>
      <c r="D1" s="6"/>
      <c r="E1" s="6"/>
      <c r="F1" s="7"/>
    </row>
    <row r="2" spans="1:9" ht="26" x14ac:dyDescent="0.3">
      <c r="A2" s="8" t="s">
        <v>66</v>
      </c>
      <c r="B2" s="5"/>
      <c r="C2" s="6"/>
      <c r="D2" s="6"/>
      <c r="E2" s="6"/>
      <c r="F2" s="7"/>
    </row>
    <row r="3" spans="1:9" ht="26" x14ac:dyDescent="0.3">
      <c r="A3" s="8" t="s">
        <v>1</v>
      </c>
      <c r="B3" s="5"/>
      <c r="C3" s="6"/>
      <c r="D3" s="6"/>
      <c r="E3" s="6"/>
      <c r="F3" s="7"/>
      <c r="G3" s="4"/>
    </row>
    <row r="4" spans="1:9" ht="13" x14ac:dyDescent="0.3">
      <c r="A4" s="9" t="s">
        <v>67</v>
      </c>
      <c r="B4" s="10"/>
      <c r="C4" s="11"/>
      <c r="D4" s="11"/>
      <c r="E4" s="11"/>
      <c r="F4" s="12"/>
    </row>
    <row r="5" spans="1:9" ht="13" x14ac:dyDescent="0.3">
      <c r="A5" s="1" t="s">
        <v>68</v>
      </c>
      <c r="B5" s="13"/>
      <c r="C5" s="14"/>
      <c r="D5" s="14"/>
      <c r="E5" s="14"/>
      <c r="F5" s="15"/>
    </row>
    <row r="6" spans="1:9" ht="15" customHeight="1" x14ac:dyDescent="0.3">
      <c r="A6" s="9" t="s">
        <v>69</v>
      </c>
      <c r="B6" s="16"/>
      <c r="C6" s="17"/>
      <c r="D6" s="17"/>
      <c r="E6" s="17"/>
      <c r="F6" s="18"/>
    </row>
    <row r="7" spans="1:9" ht="13" x14ac:dyDescent="0.3">
      <c r="A7" s="1" t="s">
        <v>70</v>
      </c>
      <c r="B7" s="16"/>
      <c r="C7" s="14"/>
      <c r="D7" s="14"/>
      <c r="E7" s="14"/>
      <c r="F7" s="15"/>
    </row>
    <row r="8" spans="1:9" ht="31.5" customHeight="1" x14ac:dyDescent="0.3">
      <c r="A8" s="19" t="s">
        <v>2</v>
      </c>
      <c r="B8" s="20"/>
      <c r="C8" s="20"/>
      <c r="D8" s="21"/>
      <c r="E8" s="22" t="s">
        <v>3</v>
      </c>
      <c r="F8" s="23">
        <f>SUM(F12:F19)</f>
        <v>0</v>
      </c>
      <c r="G8" s="24"/>
    </row>
    <row r="9" spans="1:9" ht="13" x14ac:dyDescent="0.3">
      <c r="A9" s="25" t="s">
        <v>4</v>
      </c>
      <c r="B9" s="26"/>
      <c r="C9" s="26"/>
      <c r="D9" s="21"/>
      <c r="E9" s="22" t="s">
        <v>3</v>
      </c>
      <c r="F9" s="23">
        <f>F8*0.33</f>
        <v>0</v>
      </c>
      <c r="G9" s="27"/>
    </row>
    <row r="10" spans="1:9" ht="13" x14ac:dyDescent="0.3">
      <c r="A10" s="25" t="s">
        <v>5</v>
      </c>
      <c r="B10" s="26"/>
      <c r="C10" s="26"/>
      <c r="D10" s="21"/>
      <c r="E10" s="22" t="s">
        <v>3</v>
      </c>
      <c r="F10" s="23">
        <f>F8*0.008</f>
        <v>0</v>
      </c>
      <c r="G10" s="27"/>
    </row>
    <row r="11" spans="1:9" x14ac:dyDescent="0.25">
      <c r="A11" s="28" t="s">
        <v>6</v>
      </c>
      <c r="B11" s="29" t="s">
        <v>7</v>
      </c>
      <c r="C11" s="28" t="s">
        <v>8</v>
      </c>
      <c r="D11" s="30" t="s">
        <v>9</v>
      </c>
      <c r="E11" s="31" t="s">
        <v>10</v>
      </c>
      <c r="F11" s="32"/>
      <c r="G11" s="27"/>
    </row>
    <row r="12" spans="1:9" x14ac:dyDescent="0.25">
      <c r="A12" s="33"/>
      <c r="B12" s="34"/>
      <c r="C12" s="34"/>
      <c r="D12" s="35"/>
      <c r="E12" s="36"/>
      <c r="F12" s="37">
        <f>B12*C12*D12*E12</f>
        <v>0</v>
      </c>
      <c r="G12" s="38"/>
      <c r="H12" s="39"/>
      <c r="I12" s="39"/>
    </row>
    <row r="13" spans="1:9" x14ac:dyDescent="0.25">
      <c r="A13" s="33"/>
      <c r="B13" s="34"/>
      <c r="C13" s="34"/>
      <c r="D13" s="35"/>
      <c r="E13" s="36"/>
      <c r="F13" s="37">
        <f t="shared" ref="F13:F15" si="0">B13*C13*D13*E13</f>
        <v>0</v>
      </c>
      <c r="G13" s="40"/>
      <c r="H13" s="40"/>
      <c r="I13" s="40"/>
    </row>
    <row r="14" spans="1:9" x14ac:dyDescent="0.25">
      <c r="A14" s="33"/>
      <c r="B14" s="34"/>
      <c r="C14" s="34"/>
      <c r="D14" s="35"/>
      <c r="E14" s="36"/>
      <c r="F14" s="37">
        <f t="shared" si="0"/>
        <v>0</v>
      </c>
      <c r="G14" s="40"/>
      <c r="H14" s="40"/>
      <c r="I14" s="40"/>
    </row>
    <row r="15" spans="1:9" x14ac:dyDescent="0.25">
      <c r="A15" s="33"/>
      <c r="B15" s="34"/>
      <c r="C15" s="34"/>
      <c r="D15" s="35"/>
      <c r="E15" s="36"/>
      <c r="F15" s="37">
        <f t="shared" si="0"/>
        <v>0</v>
      </c>
      <c r="G15" s="40"/>
      <c r="H15" s="40"/>
      <c r="I15" s="40"/>
    </row>
    <row r="16" spans="1:9" s="48" customFormat="1" x14ac:dyDescent="0.25">
      <c r="A16" s="41" t="s">
        <v>6</v>
      </c>
      <c r="B16" s="42"/>
      <c r="C16" s="43" t="s">
        <v>8</v>
      </c>
      <c r="D16" s="44" t="s">
        <v>9</v>
      </c>
      <c r="E16" s="45" t="s">
        <v>11</v>
      </c>
      <c r="F16" s="46"/>
      <c r="G16" s="47"/>
      <c r="H16" s="47"/>
      <c r="I16" s="47"/>
    </row>
    <row r="17" spans="1:9" x14ac:dyDescent="0.25">
      <c r="A17" s="49"/>
      <c r="B17" s="50"/>
      <c r="C17" s="34"/>
      <c r="D17" s="35"/>
      <c r="E17" s="36"/>
      <c r="F17" s="37">
        <f>C17*D17*E17</f>
        <v>0</v>
      </c>
      <c r="G17" s="40"/>
      <c r="H17" s="40"/>
      <c r="I17" s="40"/>
    </row>
    <row r="18" spans="1:9" ht="13.5" customHeight="1" x14ac:dyDescent="0.25">
      <c r="A18" s="49"/>
      <c r="B18" s="50"/>
      <c r="C18" s="34"/>
      <c r="D18" s="35"/>
      <c r="E18" s="36"/>
      <c r="F18" s="37">
        <f t="shared" ref="F18:F19" si="1">C18*D18*E18</f>
        <v>0</v>
      </c>
      <c r="G18" s="27"/>
    </row>
    <row r="19" spans="1:9" ht="12" customHeight="1" x14ac:dyDescent="0.25">
      <c r="A19" s="49"/>
      <c r="B19" s="50"/>
      <c r="C19" s="34"/>
      <c r="D19" s="35"/>
      <c r="E19" s="36"/>
      <c r="F19" s="37">
        <f t="shared" si="1"/>
        <v>0</v>
      </c>
      <c r="G19" s="27"/>
    </row>
    <row r="20" spans="1:9" ht="13" x14ac:dyDescent="0.3">
      <c r="A20" s="25" t="s">
        <v>12</v>
      </c>
      <c r="B20" s="51"/>
      <c r="C20" s="51"/>
      <c r="D20" s="52"/>
      <c r="E20" s="22" t="s">
        <v>3</v>
      </c>
      <c r="F20" s="23">
        <f>SUM(F22:F26)</f>
        <v>0</v>
      </c>
    </row>
    <row r="21" spans="1:9" x14ac:dyDescent="0.25">
      <c r="A21" s="53" t="s">
        <v>13</v>
      </c>
      <c r="B21" s="53"/>
      <c r="C21" s="28"/>
      <c r="D21" s="30" t="s">
        <v>14</v>
      </c>
      <c r="E21" s="31" t="s">
        <v>15</v>
      </c>
      <c r="F21" s="54"/>
    </row>
    <row r="22" spans="1:9" x14ac:dyDescent="0.25">
      <c r="A22" s="55"/>
      <c r="B22" s="56"/>
      <c r="C22" s="57"/>
      <c r="D22" s="35"/>
      <c r="E22" s="58"/>
      <c r="F22" s="59">
        <f>+D22*E22</f>
        <v>0</v>
      </c>
    </row>
    <row r="23" spans="1:9" x14ac:dyDescent="0.25">
      <c r="A23" s="55"/>
      <c r="B23" s="56"/>
      <c r="C23" s="57"/>
      <c r="D23" s="35"/>
      <c r="E23" s="58"/>
      <c r="F23" s="59">
        <f>+D23*E23</f>
        <v>0</v>
      </c>
    </row>
    <row r="24" spans="1:9" x14ac:dyDescent="0.25">
      <c r="A24" s="55"/>
      <c r="B24" s="56"/>
      <c r="C24" s="57"/>
      <c r="D24" s="35"/>
      <c r="E24" s="58"/>
      <c r="F24" s="59">
        <f>+D24*E24</f>
        <v>0</v>
      </c>
    </row>
    <row r="25" spans="1:9" x14ac:dyDescent="0.25">
      <c r="A25" s="55"/>
      <c r="B25" s="56"/>
      <c r="C25" s="57"/>
      <c r="D25" s="35"/>
      <c r="E25" s="58"/>
      <c r="F25" s="59">
        <f>+D25*E25</f>
        <v>0</v>
      </c>
    </row>
    <row r="26" spans="1:9" x14ac:dyDescent="0.25">
      <c r="A26" s="55"/>
      <c r="B26" s="56"/>
      <c r="C26" s="57"/>
      <c r="D26" s="35"/>
      <c r="E26" s="58"/>
      <c r="F26" s="59">
        <f>+D26*E26</f>
        <v>0</v>
      </c>
    </row>
    <row r="27" spans="1:9" ht="13" x14ac:dyDescent="0.3">
      <c r="A27" s="25" t="s">
        <v>16</v>
      </c>
      <c r="B27" s="26"/>
      <c r="C27" s="26"/>
      <c r="D27" s="21"/>
      <c r="E27" s="60" t="s">
        <v>3</v>
      </c>
      <c r="F27" s="23">
        <f>SUM(F29:F30)</f>
        <v>0</v>
      </c>
    </row>
    <row r="28" spans="1:9" x14ac:dyDescent="0.25">
      <c r="A28" s="53" t="s">
        <v>13</v>
      </c>
      <c r="B28" s="53"/>
      <c r="C28" s="28"/>
      <c r="D28" s="30" t="s">
        <v>14</v>
      </c>
      <c r="E28" s="31" t="s">
        <v>15</v>
      </c>
      <c r="F28" s="54"/>
    </row>
    <row r="29" spans="1:9" x14ac:dyDescent="0.25">
      <c r="A29" s="55"/>
      <c r="B29" s="56"/>
      <c r="C29" s="57"/>
      <c r="D29" s="35"/>
      <c r="E29" s="58"/>
      <c r="F29" s="59">
        <f>+D29*E29</f>
        <v>0</v>
      </c>
    </row>
    <row r="30" spans="1:9" x14ac:dyDescent="0.25">
      <c r="A30" s="55"/>
      <c r="B30" s="56"/>
      <c r="C30" s="57"/>
      <c r="D30" s="35"/>
      <c r="E30" s="58"/>
      <c r="F30" s="59">
        <f>+D30*E30</f>
        <v>0</v>
      </c>
    </row>
    <row r="31" spans="1:9" ht="13" x14ac:dyDescent="0.3">
      <c r="A31" s="25" t="s">
        <v>17</v>
      </c>
      <c r="B31" s="26"/>
      <c r="C31" s="26"/>
      <c r="D31" s="21"/>
      <c r="E31" s="60" t="s">
        <v>3</v>
      </c>
      <c r="F31" s="23">
        <f>SUM(F33:F34)</f>
        <v>0</v>
      </c>
    </row>
    <row r="32" spans="1:9" x14ac:dyDescent="0.25">
      <c r="A32" s="53" t="s">
        <v>13</v>
      </c>
      <c r="B32" s="53"/>
      <c r="C32" s="28"/>
      <c r="D32" s="30" t="s">
        <v>14</v>
      </c>
      <c r="E32" s="31" t="s">
        <v>15</v>
      </c>
      <c r="F32" s="54"/>
    </row>
    <row r="33" spans="1:16" x14ac:dyDescent="0.25">
      <c r="A33" s="55"/>
      <c r="B33" s="56"/>
      <c r="C33" s="57"/>
      <c r="D33" s="35"/>
      <c r="E33" s="58"/>
      <c r="F33" s="59">
        <f>+D33*E33</f>
        <v>0</v>
      </c>
    </row>
    <row r="34" spans="1:16" x14ac:dyDescent="0.25">
      <c r="A34" s="55"/>
      <c r="B34" s="56"/>
      <c r="C34" s="57"/>
      <c r="D34" s="35"/>
      <c r="E34" s="58"/>
      <c r="F34" s="59">
        <f>+D34*E34</f>
        <v>0</v>
      </c>
    </row>
    <row r="35" spans="1:16" ht="13" x14ac:dyDescent="0.3">
      <c r="A35" s="25" t="s">
        <v>18</v>
      </c>
      <c r="B35" s="26"/>
      <c r="C35" s="26"/>
      <c r="D35" s="21"/>
      <c r="E35" s="60" t="s">
        <v>3</v>
      </c>
      <c r="F35" s="23">
        <f>SUM(F37:F38)</f>
        <v>0</v>
      </c>
    </row>
    <row r="36" spans="1:16" x14ac:dyDescent="0.25">
      <c r="A36" s="53" t="s">
        <v>13</v>
      </c>
      <c r="B36" s="53"/>
      <c r="C36" s="28"/>
      <c r="D36" s="30" t="s">
        <v>14</v>
      </c>
      <c r="E36" s="31" t="s">
        <v>15</v>
      </c>
      <c r="F36" s="54"/>
    </row>
    <row r="37" spans="1:16" x14ac:dyDescent="0.25">
      <c r="A37" s="55"/>
      <c r="B37" s="56"/>
      <c r="C37" s="57"/>
      <c r="D37" s="35"/>
      <c r="E37" s="58"/>
      <c r="F37" s="59">
        <f>+D37*E37</f>
        <v>0</v>
      </c>
    </row>
    <row r="38" spans="1:16" x14ac:dyDescent="0.25">
      <c r="A38" s="55"/>
      <c r="B38" s="56"/>
      <c r="C38" s="57"/>
      <c r="D38" s="35"/>
      <c r="E38" s="58"/>
      <c r="F38" s="59">
        <f>+D38*E38</f>
        <v>0</v>
      </c>
    </row>
    <row r="39" spans="1:16" ht="13" x14ac:dyDescent="0.3">
      <c r="A39" s="25" t="s">
        <v>19</v>
      </c>
      <c r="B39" s="26"/>
      <c r="C39" s="26"/>
      <c r="D39" s="21"/>
      <c r="E39" s="60" t="s">
        <v>3</v>
      </c>
      <c r="F39" s="23">
        <f>SUM(F41:F43)</f>
        <v>0</v>
      </c>
    </row>
    <row r="40" spans="1:16" x14ac:dyDescent="0.25">
      <c r="A40" s="61" t="s">
        <v>13</v>
      </c>
      <c r="B40" s="61"/>
      <c r="C40" s="28"/>
      <c r="D40" s="30" t="s">
        <v>14</v>
      </c>
      <c r="E40" s="31" t="s">
        <v>15</v>
      </c>
      <c r="F40" s="54"/>
    </row>
    <row r="41" spans="1:16" x14ac:dyDescent="0.25">
      <c r="A41" s="55"/>
      <c r="B41" s="56"/>
      <c r="C41" s="57"/>
      <c r="D41" s="35"/>
      <c r="E41" s="58"/>
      <c r="F41" s="59">
        <f>+D41*E41</f>
        <v>0</v>
      </c>
    </row>
    <row r="42" spans="1:16" x14ac:dyDescent="0.25">
      <c r="A42" s="55"/>
      <c r="B42" s="56"/>
      <c r="C42" s="57"/>
      <c r="D42" s="35"/>
      <c r="E42" s="58"/>
      <c r="F42" s="59">
        <f>+D42*E42</f>
        <v>0</v>
      </c>
    </row>
    <row r="43" spans="1:16" x14ac:dyDescent="0.25">
      <c r="A43" s="55"/>
      <c r="B43" s="56"/>
      <c r="C43" s="57"/>
      <c r="D43" s="35"/>
      <c r="E43" s="58"/>
      <c r="F43" s="59">
        <f>+D43*E43</f>
        <v>0</v>
      </c>
    </row>
    <row r="44" spans="1:16" ht="13" x14ac:dyDescent="0.3">
      <c r="A44" s="25" t="s">
        <v>20</v>
      </c>
      <c r="B44" s="51"/>
      <c r="C44" s="51"/>
      <c r="D44" s="52"/>
      <c r="E44" s="22" t="s">
        <v>3</v>
      </c>
      <c r="F44" s="62">
        <f>SUM(F46:F51)</f>
        <v>0</v>
      </c>
      <c r="G44" s="4"/>
      <c r="H44" s="63"/>
      <c r="I44" s="63"/>
      <c r="J44" s="63"/>
      <c r="K44" s="63"/>
      <c r="L44" s="63"/>
      <c r="M44" s="63"/>
      <c r="N44" s="63"/>
      <c r="O44" s="63"/>
      <c r="P44" s="63"/>
    </row>
    <row r="45" spans="1:16" ht="13" x14ac:dyDescent="0.3">
      <c r="A45" s="48" t="s">
        <v>21</v>
      </c>
      <c r="B45" s="48" t="s">
        <v>22</v>
      </c>
      <c r="C45" s="28" t="s">
        <v>23</v>
      </c>
      <c r="D45" s="64" t="s">
        <v>24</v>
      </c>
      <c r="E45" s="31" t="s">
        <v>25</v>
      </c>
      <c r="F45" s="65"/>
      <c r="G45" s="4"/>
      <c r="H45" s="63"/>
      <c r="I45" s="63"/>
      <c r="J45" s="63"/>
      <c r="K45" s="63"/>
      <c r="L45" s="63"/>
      <c r="M45" s="63"/>
      <c r="N45" s="63"/>
      <c r="O45" s="63"/>
      <c r="P45" s="63"/>
    </row>
    <row r="46" spans="1:16" ht="12.75" customHeight="1" x14ac:dyDescent="0.25">
      <c r="A46" s="33"/>
      <c r="B46" s="66"/>
      <c r="C46" s="34"/>
      <c r="D46" s="35"/>
      <c r="E46" s="58">
        <v>1.9</v>
      </c>
      <c r="F46" s="59">
        <f>(C46*D46)/100*E46</f>
        <v>0</v>
      </c>
    </row>
    <row r="47" spans="1:16" ht="12.75" customHeight="1" x14ac:dyDescent="0.25">
      <c r="A47" s="33"/>
      <c r="B47" s="66"/>
      <c r="C47" s="34"/>
      <c r="D47" s="35"/>
      <c r="E47" s="58">
        <v>1.9</v>
      </c>
      <c r="F47" s="59">
        <f t="shared" ref="F47:F51" si="2">(C47*D47)/100*E47</f>
        <v>0</v>
      </c>
    </row>
    <row r="48" spans="1:16" ht="12.75" customHeight="1" x14ac:dyDescent="0.25">
      <c r="A48" s="33"/>
      <c r="B48" s="66"/>
      <c r="C48" s="34"/>
      <c r="D48" s="35"/>
      <c r="E48" s="58">
        <v>1.9</v>
      </c>
      <c r="F48" s="59">
        <f t="shared" si="2"/>
        <v>0</v>
      </c>
    </row>
    <row r="49" spans="1:20" ht="12.75" customHeight="1" x14ac:dyDescent="0.25">
      <c r="A49" s="33"/>
      <c r="B49" s="66"/>
      <c r="C49" s="34"/>
      <c r="D49" s="35"/>
      <c r="E49" s="58">
        <v>1.9</v>
      </c>
      <c r="F49" s="59">
        <f t="shared" si="2"/>
        <v>0</v>
      </c>
    </row>
    <row r="50" spans="1:20" ht="12.75" customHeight="1" x14ac:dyDescent="0.25">
      <c r="A50" s="33"/>
      <c r="B50" s="66"/>
      <c r="C50" s="34"/>
      <c r="D50" s="35"/>
      <c r="E50" s="58">
        <v>1.9</v>
      </c>
      <c r="F50" s="59">
        <f t="shared" si="2"/>
        <v>0</v>
      </c>
    </row>
    <row r="51" spans="1:20" ht="12.75" customHeight="1" x14ac:dyDescent="0.25">
      <c r="A51" s="33"/>
      <c r="B51" s="66"/>
      <c r="C51" s="34"/>
      <c r="D51" s="35"/>
      <c r="E51" s="58">
        <v>1.9</v>
      </c>
      <c r="F51" s="59">
        <f t="shared" si="2"/>
        <v>0</v>
      </c>
    </row>
    <row r="52" spans="1:20" ht="13" x14ac:dyDescent="0.3">
      <c r="A52" s="25" t="s">
        <v>26</v>
      </c>
      <c r="B52" s="51"/>
      <c r="C52" s="51"/>
      <c r="D52" s="52"/>
      <c r="E52" s="22" t="s">
        <v>3</v>
      </c>
      <c r="F52" s="23">
        <f>SUM(F54:F56)</f>
        <v>0</v>
      </c>
    </row>
    <row r="53" spans="1:20" x14ac:dyDescent="0.25">
      <c r="A53" s="53" t="s">
        <v>13</v>
      </c>
      <c r="B53" s="53"/>
      <c r="C53" s="28"/>
      <c r="D53" s="30" t="s">
        <v>14</v>
      </c>
      <c r="E53" s="31" t="s">
        <v>15</v>
      </c>
      <c r="F53" s="54"/>
    </row>
    <row r="54" spans="1:20" x14ac:dyDescent="0.25">
      <c r="A54" s="55"/>
      <c r="B54" s="56"/>
      <c r="C54" s="57"/>
      <c r="D54" s="35"/>
      <c r="E54" s="58"/>
      <c r="F54" s="59">
        <f>+D54*E54</f>
        <v>0</v>
      </c>
    </row>
    <row r="55" spans="1:20" x14ac:dyDescent="0.25">
      <c r="A55" s="55"/>
      <c r="B55" s="56"/>
      <c r="C55" s="57"/>
      <c r="D55" s="35"/>
      <c r="E55" s="58"/>
      <c r="F55" s="59">
        <f>+D55*E55</f>
        <v>0</v>
      </c>
    </row>
    <row r="56" spans="1:20" x14ac:dyDescent="0.25">
      <c r="A56" s="55"/>
      <c r="B56" s="56"/>
      <c r="C56" s="57"/>
      <c r="D56" s="35"/>
      <c r="E56" s="58"/>
      <c r="F56" s="59">
        <f>+D56*E56</f>
        <v>0</v>
      </c>
    </row>
    <row r="57" spans="1:20" ht="13" x14ac:dyDescent="0.3">
      <c r="A57" s="25" t="s">
        <v>71</v>
      </c>
      <c r="B57" s="67"/>
      <c r="C57" s="51"/>
      <c r="D57" s="52"/>
      <c r="E57" s="22" t="s">
        <v>3</v>
      </c>
      <c r="F57" s="62">
        <f>SUM(F59:F62)</f>
        <v>0</v>
      </c>
      <c r="H57" s="4" t="s">
        <v>27</v>
      </c>
      <c r="I57" s="63"/>
      <c r="J57" s="63"/>
      <c r="K57" s="63"/>
      <c r="L57" s="4"/>
      <c r="M57" s="4"/>
      <c r="N57" s="4"/>
      <c r="O57" s="4"/>
      <c r="P57" s="4"/>
      <c r="Q57" s="4"/>
      <c r="R57" s="2"/>
      <c r="S57" s="2"/>
      <c r="T57" s="2"/>
    </row>
    <row r="58" spans="1:20" x14ac:dyDescent="0.25">
      <c r="A58" s="53" t="s">
        <v>28</v>
      </c>
      <c r="B58" s="53"/>
      <c r="C58" s="28" t="s">
        <v>9</v>
      </c>
      <c r="D58" s="30" t="s">
        <v>8</v>
      </c>
      <c r="E58" s="31" t="s">
        <v>29</v>
      </c>
      <c r="F58" s="65"/>
    </row>
    <row r="59" spans="1:20" x14ac:dyDescent="0.25">
      <c r="A59" s="55"/>
      <c r="B59" s="57"/>
      <c r="C59" s="34"/>
      <c r="D59" s="58"/>
      <c r="E59" s="68"/>
      <c r="F59" s="59">
        <f>+C59*D59*E59</f>
        <v>0</v>
      </c>
      <c r="H59" s="3" t="s">
        <v>30</v>
      </c>
    </row>
    <row r="60" spans="1:20" x14ac:dyDescent="0.25">
      <c r="A60" s="55"/>
      <c r="B60" s="57"/>
      <c r="C60" s="34"/>
      <c r="D60" s="58"/>
      <c r="E60" s="68"/>
      <c r="F60" s="59">
        <f>+C60*D60*E60</f>
        <v>0</v>
      </c>
      <c r="H60" s="3" t="s">
        <v>31</v>
      </c>
    </row>
    <row r="61" spans="1:20" x14ac:dyDescent="0.25">
      <c r="A61" s="55"/>
      <c r="B61" s="57"/>
      <c r="C61" s="34"/>
      <c r="D61" s="58"/>
      <c r="E61" s="68"/>
      <c r="F61" s="59">
        <f>+C61*D61*E61</f>
        <v>0</v>
      </c>
    </row>
    <row r="62" spans="1:20" x14ac:dyDescent="0.25">
      <c r="A62" s="69"/>
      <c r="B62" s="70"/>
      <c r="C62" s="71"/>
      <c r="D62" s="72"/>
      <c r="E62" s="73"/>
      <c r="F62" s="74">
        <f>+C62*D62*E62</f>
        <v>0</v>
      </c>
      <c r="H62" s="3" t="s">
        <v>32</v>
      </c>
    </row>
    <row r="63" spans="1:20" ht="13" x14ac:dyDescent="0.3">
      <c r="A63" s="75" t="s">
        <v>33</v>
      </c>
      <c r="B63" s="76"/>
      <c r="C63" s="76"/>
      <c r="D63" s="77"/>
      <c r="E63" s="78"/>
      <c r="F63" s="23">
        <f>SUM(F65:F68)</f>
        <v>0</v>
      </c>
    </row>
    <row r="64" spans="1:20" ht="13" x14ac:dyDescent="0.3">
      <c r="A64" s="53" t="s">
        <v>28</v>
      </c>
      <c r="B64" s="53"/>
      <c r="C64" s="28" t="s">
        <v>9</v>
      </c>
      <c r="D64" s="30" t="s">
        <v>8</v>
      </c>
      <c r="E64" s="31" t="s">
        <v>29</v>
      </c>
      <c r="F64" s="65"/>
      <c r="H64" s="63" t="s">
        <v>34</v>
      </c>
      <c r="O64" s="3" t="s">
        <v>35</v>
      </c>
    </row>
    <row r="65" spans="1:17" ht="13" x14ac:dyDescent="0.3">
      <c r="A65" s="55"/>
      <c r="B65" s="57"/>
      <c r="C65" s="34"/>
      <c r="D65" s="58"/>
      <c r="E65" s="68"/>
      <c r="F65" s="59">
        <f>+C65*D65*E65</f>
        <v>0</v>
      </c>
      <c r="H65" s="3" t="s">
        <v>36</v>
      </c>
      <c r="O65" s="63" t="s">
        <v>37</v>
      </c>
    </row>
    <row r="66" spans="1:17" x14ac:dyDescent="0.25">
      <c r="A66" s="55"/>
      <c r="B66" s="57"/>
      <c r="C66" s="34"/>
      <c r="D66" s="58"/>
      <c r="E66" s="68"/>
      <c r="F66" s="59">
        <f>+C66*D66*E66</f>
        <v>0</v>
      </c>
      <c r="H66" s="3" t="s">
        <v>38</v>
      </c>
      <c r="O66" s="3" t="s">
        <v>39</v>
      </c>
      <c r="P66" s="3">
        <v>1</v>
      </c>
      <c r="Q66" s="3" t="s">
        <v>40</v>
      </c>
    </row>
    <row r="67" spans="1:17" x14ac:dyDescent="0.25">
      <c r="A67" s="55"/>
      <c r="B67" s="57"/>
      <c r="C67" s="34"/>
      <c r="D67" s="58"/>
      <c r="E67" s="68"/>
      <c r="F67" s="59">
        <f>+C67*D67*E67</f>
        <v>0</v>
      </c>
      <c r="O67" s="3" t="s">
        <v>41</v>
      </c>
      <c r="P67" s="3">
        <v>0.67</v>
      </c>
      <c r="Q67" s="3" t="s">
        <v>42</v>
      </c>
    </row>
    <row r="68" spans="1:17" ht="13" x14ac:dyDescent="0.3">
      <c r="A68" s="55"/>
      <c r="B68" s="57"/>
      <c r="C68" s="34"/>
      <c r="D68" s="58"/>
      <c r="E68" s="68"/>
      <c r="F68" s="59">
        <f>+C68*D68*E68</f>
        <v>0</v>
      </c>
      <c r="H68" s="63" t="s">
        <v>43</v>
      </c>
      <c r="O68" s="3" t="s">
        <v>44</v>
      </c>
      <c r="P68" s="3">
        <v>0.6</v>
      </c>
      <c r="Q68" s="3" t="s">
        <v>42</v>
      </c>
    </row>
    <row r="69" spans="1:17" ht="13" x14ac:dyDescent="0.3">
      <c r="A69" s="25" t="s">
        <v>45</v>
      </c>
      <c r="B69" s="51"/>
      <c r="C69" s="51"/>
      <c r="D69" s="52"/>
      <c r="E69" s="22" t="s">
        <v>3</v>
      </c>
      <c r="F69" s="23">
        <f>SUM(F71:F73)</f>
        <v>0</v>
      </c>
      <c r="H69" s="3" t="s">
        <v>46</v>
      </c>
      <c r="O69" s="3" t="s">
        <v>47</v>
      </c>
      <c r="P69" s="3">
        <v>0.73</v>
      </c>
      <c r="Q69" s="3" t="s">
        <v>42</v>
      </c>
    </row>
    <row r="70" spans="1:17" x14ac:dyDescent="0.25">
      <c r="A70" s="53" t="s">
        <v>13</v>
      </c>
      <c r="B70" s="53"/>
      <c r="C70" s="28"/>
      <c r="D70" s="30" t="s">
        <v>14</v>
      </c>
      <c r="E70" s="31" t="s">
        <v>15</v>
      </c>
      <c r="F70" s="54"/>
      <c r="H70" s="79" t="s">
        <v>48</v>
      </c>
      <c r="O70" s="3" t="s">
        <v>49</v>
      </c>
      <c r="P70" s="3">
        <v>0.27</v>
      </c>
      <c r="Q70" s="3" t="s">
        <v>42</v>
      </c>
    </row>
    <row r="71" spans="1:17" x14ac:dyDescent="0.25">
      <c r="A71" s="55"/>
      <c r="B71" s="56"/>
      <c r="C71" s="57"/>
      <c r="D71" s="35"/>
      <c r="E71" s="58"/>
      <c r="F71" s="59">
        <f>+D71*E71</f>
        <v>0</v>
      </c>
      <c r="H71" s="79" t="s">
        <v>50</v>
      </c>
      <c r="O71" s="3" t="s">
        <v>51</v>
      </c>
      <c r="P71" s="3">
        <v>0.4</v>
      </c>
      <c r="Q71" s="3" t="s">
        <v>42</v>
      </c>
    </row>
    <row r="72" spans="1:17" x14ac:dyDescent="0.25">
      <c r="A72" s="55"/>
      <c r="B72" s="56"/>
      <c r="C72" s="57"/>
      <c r="D72" s="35"/>
      <c r="E72" s="58"/>
      <c r="F72" s="59">
        <f>+D72*E72</f>
        <v>0</v>
      </c>
      <c r="O72" s="3" t="s">
        <v>52</v>
      </c>
      <c r="P72" s="3">
        <v>0.33</v>
      </c>
      <c r="Q72" s="3" t="s">
        <v>42</v>
      </c>
    </row>
    <row r="73" spans="1:17" x14ac:dyDescent="0.25">
      <c r="A73" s="55"/>
      <c r="B73" s="56"/>
      <c r="C73" s="57"/>
      <c r="D73" s="35"/>
      <c r="E73" s="58"/>
      <c r="F73" s="59">
        <f>+D73*E73</f>
        <v>0</v>
      </c>
    </row>
    <row r="74" spans="1:17" ht="13" x14ac:dyDescent="0.3">
      <c r="A74" s="25" t="s">
        <v>53</v>
      </c>
      <c r="B74" s="26"/>
      <c r="C74" s="26"/>
      <c r="D74" s="21"/>
      <c r="E74" s="60" t="s">
        <v>3</v>
      </c>
      <c r="F74" s="23">
        <f>SUM(F76:F85)</f>
        <v>0</v>
      </c>
    </row>
    <row r="75" spans="1:17" x14ac:dyDescent="0.25">
      <c r="A75" s="61" t="s">
        <v>13</v>
      </c>
      <c r="B75" s="61"/>
      <c r="C75" s="61"/>
      <c r="D75" s="30" t="s">
        <v>14</v>
      </c>
      <c r="E75" s="31" t="s">
        <v>15</v>
      </c>
      <c r="F75" s="54"/>
    </row>
    <row r="76" spans="1:17" x14ac:dyDescent="0.25">
      <c r="A76" s="55"/>
      <c r="B76" s="56"/>
      <c r="C76" s="57"/>
      <c r="D76" s="35"/>
      <c r="E76" s="58"/>
      <c r="F76" s="59">
        <f>+D76*E76</f>
        <v>0</v>
      </c>
    </row>
    <row r="77" spans="1:17" x14ac:dyDescent="0.25">
      <c r="A77" s="55"/>
      <c r="B77" s="56"/>
      <c r="C77" s="57"/>
      <c r="D77" s="35"/>
      <c r="E77" s="58"/>
      <c r="F77" s="59">
        <f t="shared" ref="F77:F84" si="3">+D77*E77</f>
        <v>0</v>
      </c>
    </row>
    <row r="78" spans="1:17" x14ac:dyDescent="0.25">
      <c r="A78" s="55"/>
      <c r="B78" s="56"/>
      <c r="C78" s="57"/>
      <c r="D78" s="35"/>
      <c r="E78" s="58"/>
      <c r="F78" s="59">
        <f t="shared" si="3"/>
        <v>0</v>
      </c>
    </row>
    <row r="79" spans="1:17" x14ac:dyDescent="0.25">
      <c r="A79" s="55"/>
      <c r="B79" s="56"/>
      <c r="C79" s="57"/>
      <c r="D79" s="35"/>
      <c r="E79" s="58"/>
      <c r="F79" s="59">
        <f t="shared" si="3"/>
        <v>0</v>
      </c>
    </row>
    <row r="80" spans="1:17" x14ac:dyDescent="0.25">
      <c r="A80" s="55"/>
      <c r="B80" s="56"/>
      <c r="C80" s="57"/>
      <c r="D80" s="35"/>
      <c r="E80" s="58"/>
      <c r="F80" s="59">
        <f t="shared" si="3"/>
        <v>0</v>
      </c>
    </row>
    <row r="81" spans="1:6" x14ac:dyDescent="0.25">
      <c r="A81" s="55"/>
      <c r="B81" s="56"/>
      <c r="C81" s="57"/>
      <c r="D81" s="35"/>
      <c r="E81" s="58"/>
      <c r="F81" s="59">
        <f t="shared" si="3"/>
        <v>0</v>
      </c>
    </row>
    <row r="82" spans="1:6" x14ac:dyDescent="0.25">
      <c r="A82" s="55"/>
      <c r="B82" s="56"/>
      <c r="C82" s="57"/>
      <c r="D82" s="35"/>
      <c r="E82" s="58"/>
      <c r="F82" s="59">
        <f t="shared" si="3"/>
        <v>0</v>
      </c>
    </row>
    <row r="83" spans="1:6" x14ac:dyDescent="0.25">
      <c r="A83" s="55"/>
      <c r="B83" s="56"/>
      <c r="C83" s="57"/>
      <c r="D83" s="35"/>
      <c r="E83" s="58"/>
      <c r="F83" s="59">
        <f t="shared" si="3"/>
        <v>0</v>
      </c>
    </row>
    <row r="84" spans="1:6" x14ac:dyDescent="0.25">
      <c r="A84" s="55"/>
      <c r="B84" s="56"/>
      <c r="C84" s="57"/>
      <c r="D84" s="35"/>
      <c r="E84" s="58"/>
      <c r="F84" s="59">
        <f t="shared" si="3"/>
        <v>0</v>
      </c>
    </row>
    <row r="85" spans="1:6" x14ac:dyDescent="0.25">
      <c r="A85" s="55"/>
      <c r="B85" s="56"/>
      <c r="C85" s="57"/>
      <c r="D85" s="35"/>
      <c r="E85" s="58"/>
      <c r="F85" s="59">
        <f>+D85*E85</f>
        <v>0</v>
      </c>
    </row>
    <row r="86" spans="1:6" ht="13" x14ac:dyDescent="0.3">
      <c r="A86" s="25" t="s">
        <v>54</v>
      </c>
      <c r="B86" s="51"/>
      <c r="C86" s="51"/>
      <c r="D86" s="52"/>
      <c r="E86" s="22" t="s">
        <v>3</v>
      </c>
      <c r="F86" s="62">
        <f>SUM(F88:F91)</f>
        <v>0</v>
      </c>
    </row>
    <row r="87" spans="1:6" ht="12.75" customHeight="1" x14ac:dyDescent="0.3">
      <c r="A87" s="61" t="s">
        <v>13</v>
      </c>
      <c r="B87" s="61"/>
      <c r="C87" s="61"/>
      <c r="D87" s="30" t="s">
        <v>14</v>
      </c>
      <c r="E87" s="31" t="s">
        <v>15</v>
      </c>
      <c r="F87" s="80"/>
    </row>
    <row r="88" spans="1:6" ht="12.75" customHeight="1" x14ac:dyDescent="0.25">
      <c r="A88" s="49"/>
      <c r="B88" s="81"/>
      <c r="C88" s="50"/>
      <c r="D88" s="35"/>
      <c r="E88" s="68"/>
      <c r="F88" s="37">
        <f>+D88*E88</f>
        <v>0</v>
      </c>
    </row>
    <row r="89" spans="1:6" ht="12.75" customHeight="1" x14ac:dyDescent="0.25">
      <c r="A89" s="49"/>
      <c r="B89" s="81"/>
      <c r="C89" s="50"/>
      <c r="D89" s="35"/>
      <c r="E89" s="68"/>
      <c r="F89" s="37">
        <f t="shared" ref="F89:F90" si="4">+D89*E89</f>
        <v>0</v>
      </c>
    </row>
    <row r="90" spans="1:6" ht="12.75" customHeight="1" x14ac:dyDescent="0.25">
      <c r="A90" s="49"/>
      <c r="B90" s="81"/>
      <c r="C90" s="50"/>
      <c r="D90" s="35"/>
      <c r="E90" s="68"/>
      <c r="F90" s="37">
        <f t="shared" si="4"/>
        <v>0</v>
      </c>
    </row>
    <row r="91" spans="1:6" ht="12.75" customHeight="1" x14ac:dyDescent="0.25">
      <c r="A91" s="49"/>
      <c r="B91" s="81"/>
      <c r="C91" s="50"/>
      <c r="D91" s="35"/>
      <c r="E91" s="68"/>
      <c r="F91" s="37">
        <f>+D91*E91</f>
        <v>0</v>
      </c>
    </row>
    <row r="92" spans="1:6" ht="13" x14ac:dyDescent="0.3">
      <c r="A92" s="25" t="s">
        <v>55</v>
      </c>
      <c r="B92" s="51"/>
      <c r="C92" s="51"/>
      <c r="D92" s="52"/>
      <c r="E92" s="22" t="s">
        <v>3</v>
      </c>
      <c r="F92" s="62">
        <f>SUM(F94:F96)</f>
        <v>0</v>
      </c>
    </row>
    <row r="93" spans="1:6" x14ac:dyDescent="0.25">
      <c r="A93" s="61" t="s">
        <v>13</v>
      </c>
      <c r="B93" s="61"/>
      <c r="C93" s="61"/>
      <c r="D93" s="30" t="s">
        <v>14</v>
      </c>
      <c r="E93" s="31" t="s">
        <v>15</v>
      </c>
      <c r="F93" s="54"/>
    </row>
    <row r="94" spans="1:6" x14ac:dyDescent="0.25">
      <c r="A94" s="55"/>
      <c r="B94" s="56"/>
      <c r="C94" s="57"/>
      <c r="D94" s="35"/>
      <c r="E94" s="58"/>
      <c r="F94" s="59">
        <f>D94*E94</f>
        <v>0</v>
      </c>
    </row>
    <row r="95" spans="1:6" x14ac:dyDescent="0.25">
      <c r="A95" s="55"/>
      <c r="B95" s="56"/>
      <c r="C95" s="57"/>
      <c r="D95" s="35"/>
      <c r="E95" s="58"/>
      <c r="F95" s="59">
        <f t="shared" ref="F95:F96" si="5">D95*E95</f>
        <v>0</v>
      </c>
    </row>
    <row r="96" spans="1:6" x14ac:dyDescent="0.25">
      <c r="A96" s="69"/>
      <c r="B96" s="82"/>
      <c r="C96" s="70"/>
      <c r="D96" s="83"/>
      <c r="E96" s="72"/>
      <c r="F96" s="74">
        <f t="shared" si="5"/>
        <v>0</v>
      </c>
    </row>
    <row r="97" spans="1:8" ht="12.75" customHeight="1" x14ac:dyDescent="0.3">
      <c r="A97" s="84" t="s">
        <v>56</v>
      </c>
      <c r="B97" s="85"/>
      <c r="C97" s="85"/>
      <c r="D97" s="85"/>
      <c r="E97" s="22" t="s">
        <v>3</v>
      </c>
      <c r="F97" s="23">
        <f>SUM(F99:F113)</f>
        <v>0</v>
      </c>
    </row>
    <row r="98" spans="1:8" x14ac:dyDescent="0.25">
      <c r="A98" s="53" t="s">
        <v>57</v>
      </c>
      <c r="B98" s="53"/>
      <c r="C98" s="53"/>
      <c r="D98" s="30" t="s">
        <v>9</v>
      </c>
      <c r="E98" s="31" t="s">
        <v>58</v>
      </c>
      <c r="F98" s="86"/>
    </row>
    <row r="99" spans="1:8" x14ac:dyDescent="0.25">
      <c r="A99" s="87"/>
      <c r="B99" s="87"/>
      <c r="C99" s="87"/>
      <c r="D99" s="35"/>
      <c r="E99" s="58"/>
      <c r="F99" s="59">
        <f>D99*E99</f>
        <v>0</v>
      </c>
    </row>
    <row r="100" spans="1:8" x14ac:dyDescent="0.25">
      <c r="A100" s="55"/>
      <c r="B100" s="56"/>
      <c r="C100" s="57"/>
      <c r="D100" s="35"/>
      <c r="E100" s="58"/>
      <c r="F100" s="59">
        <f t="shared" ref="F100:F101" si="6">D100*E100</f>
        <v>0</v>
      </c>
    </row>
    <row r="101" spans="1:8" x14ac:dyDescent="0.25">
      <c r="A101" s="55"/>
      <c r="B101" s="56"/>
      <c r="C101" s="57"/>
      <c r="D101" s="35"/>
      <c r="E101" s="58"/>
      <c r="F101" s="59">
        <f t="shared" si="6"/>
        <v>0</v>
      </c>
    </row>
    <row r="102" spans="1:8" x14ac:dyDescent="0.25">
      <c r="A102" s="88" t="s">
        <v>59</v>
      </c>
      <c r="B102" s="89"/>
      <c r="C102" s="90"/>
      <c r="D102" s="44" t="s">
        <v>9</v>
      </c>
      <c r="E102" s="91" t="s">
        <v>60</v>
      </c>
      <c r="F102" s="59"/>
    </row>
    <row r="103" spans="1:8" x14ac:dyDescent="0.25">
      <c r="A103" s="55"/>
      <c r="B103" s="56"/>
      <c r="C103" s="57"/>
      <c r="D103" s="35"/>
      <c r="E103" s="58"/>
      <c r="F103" s="59">
        <f>+D103*E103</f>
        <v>0</v>
      </c>
    </row>
    <row r="104" spans="1:8" x14ac:dyDescent="0.25">
      <c r="A104" s="55"/>
      <c r="B104" s="56"/>
      <c r="C104" s="57"/>
      <c r="D104" s="35"/>
      <c r="E104" s="58"/>
      <c r="F104" s="59">
        <f t="shared" ref="F104:F106" si="7">+D104*E104</f>
        <v>0</v>
      </c>
    </row>
    <row r="105" spans="1:8" x14ac:dyDescent="0.25">
      <c r="A105" s="55"/>
      <c r="B105" s="56"/>
      <c r="C105" s="57"/>
      <c r="D105" s="35"/>
      <c r="E105" s="58"/>
      <c r="F105" s="59">
        <f t="shared" si="7"/>
        <v>0</v>
      </c>
    </row>
    <row r="106" spans="1:8" x14ac:dyDescent="0.25">
      <c r="A106" s="87"/>
      <c r="B106" s="87"/>
      <c r="C106" s="87"/>
      <c r="D106" s="35"/>
      <c r="E106" s="58"/>
      <c r="F106" s="59">
        <f t="shared" si="7"/>
        <v>0</v>
      </c>
    </row>
    <row r="107" spans="1:8" ht="13" x14ac:dyDescent="0.3">
      <c r="A107" s="61" t="s">
        <v>61</v>
      </c>
      <c r="B107" s="61"/>
      <c r="C107" s="92" t="s">
        <v>9</v>
      </c>
      <c r="D107" s="30" t="s">
        <v>62</v>
      </c>
      <c r="E107" s="31" t="s">
        <v>63</v>
      </c>
      <c r="F107" s="54"/>
      <c r="G107" s="4"/>
    </row>
    <row r="108" spans="1:8" ht="13" x14ac:dyDescent="0.3">
      <c r="A108" s="55"/>
      <c r="B108" s="57"/>
      <c r="C108" s="34"/>
      <c r="D108" s="35"/>
      <c r="E108" s="58">
        <v>0.26</v>
      </c>
      <c r="F108" s="59">
        <f>+D108*E108*C108</f>
        <v>0</v>
      </c>
      <c r="G108" s="4"/>
      <c r="H108" s="4"/>
    </row>
    <row r="109" spans="1:8" ht="13" x14ac:dyDescent="0.3">
      <c r="A109" s="55"/>
      <c r="B109" s="57"/>
      <c r="C109" s="34"/>
      <c r="D109" s="35"/>
      <c r="E109" s="58">
        <v>0.26</v>
      </c>
      <c r="F109" s="59">
        <f t="shared" ref="F109:F112" si="8">+D109*E109*C109</f>
        <v>0</v>
      </c>
      <c r="G109" s="4"/>
      <c r="H109" s="4"/>
    </row>
    <row r="110" spans="1:8" ht="13" x14ac:dyDescent="0.3">
      <c r="A110" s="55"/>
      <c r="B110" s="57"/>
      <c r="C110" s="34"/>
      <c r="D110" s="35"/>
      <c r="E110" s="58">
        <v>0.26</v>
      </c>
      <c r="F110" s="59">
        <f t="shared" si="8"/>
        <v>0</v>
      </c>
      <c r="G110" s="4"/>
      <c r="H110" s="4"/>
    </row>
    <row r="111" spans="1:8" ht="13" x14ac:dyDescent="0.3">
      <c r="A111" s="55"/>
      <c r="B111" s="57"/>
      <c r="C111" s="34"/>
      <c r="D111" s="35"/>
      <c r="E111" s="58">
        <v>0.26</v>
      </c>
      <c r="F111" s="59">
        <f t="shared" si="8"/>
        <v>0</v>
      </c>
      <c r="G111" s="4"/>
      <c r="H111" s="4"/>
    </row>
    <row r="112" spans="1:8" ht="13" x14ac:dyDescent="0.3">
      <c r="A112" s="55"/>
      <c r="B112" s="56"/>
      <c r="C112" s="34"/>
      <c r="D112" s="35"/>
      <c r="E112" s="58">
        <v>0.26</v>
      </c>
      <c r="F112" s="59">
        <f t="shared" si="8"/>
        <v>0</v>
      </c>
      <c r="G112" s="4"/>
      <c r="H112" s="4"/>
    </row>
    <row r="113" spans="1:8" ht="13" x14ac:dyDescent="0.3">
      <c r="A113" s="87"/>
      <c r="B113" s="87"/>
      <c r="C113" s="34"/>
      <c r="D113" s="35"/>
      <c r="E113" s="58">
        <v>0.26</v>
      </c>
      <c r="F113" s="59">
        <f t="shared" ref="F113" si="9">(D113*E113)/100*1.25*C113</f>
        <v>0</v>
      </c>
      <c r="G113" s="4"/>
      <c r="H113" s="4"/>
    </row>
    <row r="115" spans="1:8" ht="13.5" customHeight="1" x14ac:dyDescent="0.3">
      <c r="D115" s="93" t="s">
        <v>64</v>
      </c>
      <c r="E115" s="93"/>
      <c r="F115" s="94">
        <f>F8+F9+F10+F20+F27+F31+F35+F39+F44+F52+F69+F57+F63+F74+F86+F92+F97</f>
        <v>0</v>
      </c>
    </row>
    <row r="116" spans="1:8" hidden="1" x14ac:dyDescent="0.25"/>
    <row r="117" spans="1:8" hidden="1" x14ac:dyDescent="0.25"/>
    <row r="118" spans="1:8" hidden="1" x14ac:dyDescent="0.25">
      <c r="A118" s="97" t="s">
        <v>65</v>
      </c>
    </row>
    <row r="119" spans="1:8" x14ac:dyDescent="0.25">
      <c r="A119" s="97"/>
      <c r="G119" s="3"/>
    </row>
    <row r="120" spans="1:8" x14ac:dyDescent="0.25">
      <c r="A120" s="97"/>
    </row>
    <row r="121" spans="1:8" x14ac:dyDescent="0.25">
      <c r="A121" s="97" t="s">
        <v>65</v>
      </c>
    </row>
    <row r="122" spans="1:8" x14ac:dyDescent="0.25">
      <c r="A122" s="97"/>
    </row>
  </sheetData>
  <mergeCells count="80">
    <mergeCell ref="A110:B110"/>
    <mergeCell ref="A111:B111"/>
    <mergeCell ref="A112:B112"/>
    <mergeCell ref="A113:B113"/>
    <mergeCell ref="D115:E115"/>
    <mergeCell ref="A104:C104"/>
    <mergeCell ref="A105:C105"/>
    <mergeCell ref="A106:C106"/>
    <mergeCell ref="A107:B107"/>
    <mergeCell ref="A108:B108"/>
    <mergeCell ref="A109:B109"/>
    <mergeCell ref="A98:C98"/>
    <mergeCell ref="A99:C99"/>
    <mergeCell ref="A100:C100"/>
    <mergeCell ref="A101:C101"/>
    <mergeCell ref="A102:C102"/>
    <mergeCell ref="A103:C103"/>
    <mergeCell ref="A90:C90"/>
    <mergeCell ref="A91:C91"/>
    <mergeCell ref="A93:C93"/>
    <mergeCell ref="A94:C94"/>
    <mergeCell ref="A95:C95"/>
    <mergeCell ref="A96:C96"/>
    <mergeCell ref="A84:C84"/>
    <mergeCell ref="A85:C85"/>
    <mergeCell ref="A87:C87"/>
    <mergeCell ref="A88:C88"/>
    <mergeCell ref="A89:C89"/>
    <mergeCell ref="A80:C80"/>
    <mergeCell ref="A81:C81"/>
    <mergeCell ref="A82:C82"/>
    <mergeCell ref="A83:C83"/>
    <mergeCell ref="A73:C73"/>
    <mergeCell ref="A75:C75"/>
    <mergeCell ref="A76:C76"/>
    <mergeCell ref="A77:C77"/>
    <mergeCell ref="A78:C78"/>
    <mergeCell ref="A79:C79"/>
    <mergeCell ref="A66:B66"/>
    <mergeCell ref="A67:B67"/>
    <mergeCell ref="A68:B68"/>
    <mergeCell ref="A70:B70"/>
    <mergeCell ref="A71:C71"/>
    <mergeCell ref="A72:C72"/>
    <mergeCell ref="A59:B59"/>
    <mergeCell ref="A60:B60"/>
    <mergeCell ref="A61:B61"/>
    <mergeCell ref="A62:B62"/>
    <mergeCell ref="A64:B64"/>
    <mergeCell ref="A65:B65"/>
    <mergeCell ref="A43:C43"/>
    <mergeCell ref="A53:B53"/>
    <mergeCell ref="A54:C54"/>
    <mergeCell ref="A55:C55"/>
    <mergeCell ref="A56:C56"/>
    <mergeCell ref="A58:B58"/>
    <mergeCell ref="A36:B36"/>
    <mergeCell ref="A37:C37"/>
    <mergeCell ref="A38:C38"/>
    <mergeCell ref="A40:B40"/>
    <mergeCell ref="A41:C41"/>
    <mergeCell ref="A42:C42"/>
    <mergeCell ref="A28:B28"/>
    <mergeCell ref="A29:C29"/>
    <mergeCell ref="A30:C30"/>
    <mergeCell ref="A32:B32"/>
    <mergeCell ref="A33:C33"/>
    <mergeCell ref="A34:C34"/>
    <mergeCell ref="A21:B21"/>
    <mergeCell ref="A22:C22"/>
    <mergeCell ref="A23:C23"/>
    <mergeCell ref="A24:C24"/>
    <mergeCell ref="A25:C25"/>
    <mergeCell ref="A26:C26"/>
    <mergeCell ref="A8:C8"/>
    <mergeCell ref="G12:I12"/>
    <mergeCell ref="A16:B16"/>
    <mergeCell ref="A17:B17"/>
    <mergeCell ref="A18:B18"/>
    <mergeCell ref="A19:B19"/>
  </mergeCells>
  <dataValidations count="2">
    <dataValidation type="list" allowBlank="1" showInputMessage="1" showErrorMessage="1" sqref="B1">
      <formula1>INDIRECT(#REF!)</formula1>
    </dataValidation>
    <dataValidation type="list" allowBlank="1" showInputMessage="1" showErrorMessage="1" sqref="B3">
      <formula1>Periood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2023-11-27T20:27:34Z</dcterms:modified>
</cp:coreProperties>
</file>